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ingibjorg_gudveig_olafsdottir_fsre_is/Documents/Desktop/"/>
    </mc:Choice>
  </mc:AlternateContent>
  <xr:revisionPtr revIDLastSave="0" documentId="8_{0A7C70BE-D4B3-444C-A5B0-2E82950576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lboðsblað" sheetId="3" r:id="rId1"/>
    <sheet name="Tilboðsskrá" sheetId="1" r:id="rId2"/>
  </sheets>
  <definedNames>
    <definedName name="_xlnm.Print_Area" localSheetId="1">Tilboðsskrá!$A$1:$G$88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7" i="3"/>
  <c r="G82" i="1" l="1"/>
  <c r="G83" i="1" s="1"/>
  <c r="G76" i="1"/>
  <c r="G75" i="1"/>
  <c r="G74" i="1"/>
  <c r="G73" i="1"/>
  <c r="G72" i="1"/>
  <c r="G71" i="1"/>
  <c r="G68" i="1"/>
  <c r="G67" i="1"/>
  <c r="G66" i="1"/>
  <c r="G65" i="1"/>
  <c r="G64" i="1"/>
  <c r="G63" i="1"/>
  <c r="G59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4" i="1"/>
  <c r="G33" i="1"/>
  <c r="G32" i="1"/>
  <c r="G31" i="1"/>
  <c r="G30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8" i="1"/>
  <c r="E82" i="1"/>
  <c r="G58" i="1" l="1"/>
  <c r="G77" i="1"/>
  <c r="G7" i="1"/>
  <c r="G78" i="1" l="1"/>
  <c r="G86" i="1" s="1"/>
</calcChain>
</file>

<file path=xl/sharedStrings.xml><?xml version="1.0" encoding="utf-8"?>
<sst xmlns="http://schemas.openxmlformats.org/spreadsheetml/2006/main" count="212" uniqueCount="153">
  <si>
    <t>Tilboðsblað</t>
  </si>
  <si>
    <t>Tímabundið húsnæði Lögreglunnar á Suðurnesjum</t>
  </si>
  <si>
    <t>Leigurfjárhæð pr mán</t>
  </si>
  <si>
    <t>Tilboðsverð</t>
  </si>
  <si>
    <t>Nafn bjóðanda</t>
  </si>
  <si>
    <t>Kennitala</t>
  </si>
  <si>
    <t>Netfang bjóðanda</t>
  </si>
  <si>
    <t>Staður og dagsetning tilboðs</t>
  </si>
  <si>
    <t>Undirskrift bjóðanda</t>
  </si>
  <si>
    <t>Tímabundiðið húsnæði Lögreglunnar á Suðurnesjum</t>
  </si>
  <si>
    <t>Glóra ehf</t>
  </si>
  <si>
    <t>Framkvæmd</t>
  </si>
  <si>
    <t>Eining</t>
  </si>
  <si>
    <t>Fjöldi</t>
  </si>
  <si>
    <t>Einingaverð</t>
  </si>
  <si>
    <t>Samtals</t>
  </si>
  <si>
    <t>2.2</t>
  </si>
  <si>
    <t>Öryggisgirðing og vinnubúðir</t>
  </si>
  <si>
    <t>2.2.2</t>
  </si>
  <si>
    <t>Öryggisgirðing</t>
  </si>
  <si>
    <t>m</t>
  </si>
  <si>
    <t>2.2.3</t>
  </si>
  <si>
    <t>Aðstaða verktaka á verktíma</t>
  </si>
  <si>
    <t>Heild</t>
  </si>
  <si>
    <t>2.3</t>
  </si>
  <si>
    <t>Burðarvirki og frágangur utanhuss - fokhelt hús.</t>
  </si>
  <si>
    <t>2.3.2</t>
  </si>
  <si>
    <t>Gólf</t>
  </si>
  <si>
    <t>m2</t>
  </si>
  <si>
    <t>2.3.3</t>
  </si>
  <si>
    <t>Útveggir (Brúttóflatarmál, op innifalin)</t>
  </si>
  <si>
    <t>2.3.4</t>
  </si>
  <si>
    <t>Þak</t>
  </si>
  <si>
    <t>2.3.5</t>
  </si>
  <si>
    <t>Skyggni</t>
  </si>
  <si>
    <t>2.3.6</t>
  </si>
  <si>
    <t>Gluggar og hurðar</t>
  </si>
  <si>
    <t>2.3.6.1</t>
  </si>
  <si>
    <t>GL-01</t>
  </si>
  <si>
    <t>stk</t>
  </si>
  <si>
    <t>2.3.6.2</t>
  </si>
  <si>
    <t>GL-02</t>
  </si>
  <si>
    <t>2.3.6.3</t>
  </si>
  <si>
    <t>GL-03</t>
  </si>
  <si>
    <t>2.3.6.4</t>
  </si>
  <si>
    <t>GL-04</t>
  </si>
  <si>
    <t>2.3.6.5</t>
  </si>
  <si>
    <t>GL-05</t>
  </si>
  <si>
    <t>2.3.6.6</t>
  </si>
  <si>
    <t>GL-06</t>
  </si>
  <si>
    <t>2.3.6.7</t>
  </si>
  <si>
    <t>GL-07</t>
  </si>
  <si>
    <t>2.3.6.8</t>
  </si>
  <si>
    <t>GL-08</t>
  </si>
  <si>
    <t>2.3.6.9</t>
  </si>
  <si>
    <t>ÚH-01 - Tvöföld Rafm. Glerrennihurð Hurðarblað 85cm</t>
  </si>
  <si>
    <t>2.3.6.10</t>
  </si>
  <si>
    <t xml:space="preserve">ÚH-02 - Hurðarblað 90cm </t>
  </si>
  <si>
    <t>2.3.6.11</t>
  </si>
  <si>
    <t>ÚH-03 - Hurðarblað 90cm</t>
  </si>
  <si>
    <t>2.4</t>
  </si>
  <si>
    <t>Frágangur innanhúss</t>
  </si>
  <si>
    <t>2.4.2</t>
  </si>
  <si>
    <r>
      <t xml:space="preserve">Innveggir </t>
    </r>
    <r>
      <rPr>
        <i/>
        <sz val="11"/>
        <color theme="1"/>
        <rFont val="Calibri"/>
        <family val="2"/>
        <scheme val="minor"/>
      </rPr>
      <t>(Brúttóflatarmál, hurðaop innifalin)</t>
    </r>
  </si>
  <si>
    <t>2.4.2.1</t>
  </si>
  <si>
    <t>Innveggir A</t>
  </si>
  <si>
    <t>2.4.2.2</t>
  </si>
  <si>
    <t>Innveggir B (hljóðveggir)</t>
  </si>
  <si>
    <t>2.4.2.3</t>
  </si>
  <si>
    <t>Innveggir C (votrými)</t>
  </si>
  <si>
    <t>2.4.2.4</t>
  </si>
  <si>
    <t>Innveggir D (votrými skilrúm)</t>
  </si>
  <si>
    <t>2.4.2.5</t>
  </si>
  <si>
    <t>Innveggir E (gifsveggir)</t>
  </si>
  <si>
    <t>Loftafrágangur</t>
  </si>
  <si>
    <t>Loftafrágangur A</t>
  </si>
  <si>
    <t>Loftafrágangur B</t>
  </si>
  <si>
    <t>2.4.3</t>
  </si>
  <si>
    <t>Innihurðir</t>
  </si>
  <si>
    <t>2.4.3.1</t>
  </si>
  <si>
    <t>IH-01 - Hurðarblað 90cm Karmur 10cm v. opnun</t>
  </si>
  <si>
    <t>2.4.3.2</t>
  </si>
  <si>
    <t xml:space="preserve">IH-02 - Hurðarblað 90cm Karmur 10cm </t>
  </si>
  <si>
    <t>2.4.3.3</t>
  </si>
  <si>
    <t>IH-03 - Hurðarblað 90cm Karmur 15cm</t>
  </si>
  <si>
    <t>2.4.3.4</t>
  </si>
  <si>
    <t>IH-04 - Hurðarblað 90cm Karmur 37cm</t>
  </si>
  <si>
    <t>2.4.3.5</t>
  </si>
  <si>
    <t>IH-05 - Hurðarblað 90cm Karmur 37cm v. opnun án ÖG</t>
  </si>
  <si>
    <t>2.4.3.6</t>
  </si>
  <si>
    <t>IH-06 - Hurðarblað 90cm Karmur 10cm v. opnun 36db</t>
  </si>
  <si>
    <t>2.4.3.7</t>
  </si>
  <si>
    <t>IH-07 - Hurðarblað 80cm Karmur 10cm v. opnun</t>
  </si>
  <si>
    <t>2.4.3.8</t>
  </si>
  <si>
    <t>IH-08 - Hurðarblað 80cm Karmur 10cm</t>
  </si>
  <si>
    <t>2.4.3.9</t>
  </si>
  <si>
    <t xml:space="preserve">IH-09 - Glerhurð Hurðarblað 90cm </t>
  </si>
  <si>
    <t>2.4.3.10</t>
  </si>
  <si>
    <t>IH-10 - Glerhurð Hurðarblað 90cm v. opnun</t>
  </si>
  <si>
    <t>2.4.3.11</t>
  </si>
  <si>
    <t>IH-11 - Tvöföld Glerrennihurð Hurðarblað 150cm</t>
  </si>
  <si>
    <t>2.4.3.12</t>
  </si>
  <si>
    <t>IH-12 - Tvöföld Rafm. Glerrennihurð Hurðarblað 85cm</t>
  </si>
  <si>
    <t>2.4.4</t>
  </si>
  <si>
    <t>Innréttingar</t>
  </si>
  <si>
    <t>2.4.4.1</t>
  </si>
  <si>
    <t>Innrétting IR-01 (eldhús)</t>
  </si>
  <si>
    <t>heild</t>
  </si>
  <si>
    <t>2.4.4.2</t>
  </si>
  <si>
    <t>Innrétting IR-02 (b.cam og hleðsla)</t>
  </si>
  <si>
    <t>2.4.4.3</t>
  </si>
  <si>
    <t>Innrétting IR-03 (hillur og kæliskápar í búr)</t>
  </si>
  <si>
    <t>2.4.4.4</t>
  </si>
  <si>
    <t>Innrétting IR-04 (Fatahengi)</t>
  </si>
  <si>
    <t>2.4.4.5</t>
  </si>
  <si>
    <t>Innrétting IR-05 (Munaskápar)</t>
  </si>
  <si>
    <t>2.4.5</t>
  </si>
  <si>
    <t>Gólfefni</t>
  </si>
  <si>
    <t>2.4.5.1</t>
  </si>
  <si>
    <t>Vinyldúkur</t>
  </si>
  <si>
    <t>2.4.5.2</t>
  </si>
  <si>
    <t>Burstamottur</t>
  </si>
  <si>
    <t>2.4.5.3</t>
  </si>
  <si>
    <t>Teppaflísar</t>
  </si>
  <si>
    <t>2.5</t>
  </si>
  <si>
    <t>Lagnakerfi</t>
  </si>
  <si>
    <t>2.5.2</t>
  </si>
  <si>
    <t>Raflagnir, tölvulagnir og tæki þeim tengdum</t>
  </si>
  <si>
    <t>2.5.3</t>
  </si>
  <si>
    <t>Tölvu- og símalagnir</t>
  </si>
  <si>
    <t>2.5.4</t>
  </si>
  <si>
    <t>Neysluvatnslagnir og tæki þeim tengdum</t>
  </si>
  <si>
    <t>2.5.5</t>
  </si>
  <si>
    <t>Frárennslislagnir og tæki þeim tengdum</t>
  </si>
  <si>
    <t>2.5.6</t>
  </si>
  <si>
    <t>Ofnar og hitalagnir</t>
  </si>
  <si>
    <t>2.5.7</t>
  </si>
  <si>
    <t>Loftræsting</t>
  </si>
  <si>
    <t>3.0</t>
  </si>
  <si>
    <t>Aukaverk</t>
  </si>
  <si>
    <t>Tímagjald fyrir verkstjóra</t>
  </si>
  <si>
    <t>klst</t>
  </si>
  <si>
    <t>Tímagjald fyrir iðnaðarmann.  Trésmiður</t>
  </si>
  <si>
    <t>Tímagjald fyrir iðnaðarmann.  Rafvirki</t>
  </si>
  <si>
    <t>Tímagjald fyrir iðnaðarmann.  Pípulagningarmaður</t>
  </si>
  <si>
    <t>Tímagjald fyrir iðnaðarmann.  Blikksmiður</t>
  </si>
  <si>
    <t>Tímagjald fyrir iðnaðarmann.  Málari</t>
  </si>
  <si>
    <t>Tímagjald fyrir verkamann</t>
  </si>
  <si>
    <t>Verð með VSK</t>
  </si>
  <si>
    <t>Leiga</t>
  </si>
  <si>
    <t>Leiga per mánuð</t>
  </si>
  <si>
    <t>Mán</t>
  </si>
  <si>
    <t>Heildarverð Kaupverð + Leiga færist á tilboðsblað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</si>
</sst>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2" fillId="0" borderId="1" xfId="0" applyNumberFormat="1" applyFont="1" applyBorder="1"/>
    <xf numFmtId="49" fontId="0" fillId="0" borderId="3" xfId="0" applyNumberFormat="1" applyBorder="1" applyAlignment="1">
      <alignment horizont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3" xfId="0" applyNumberFormat="1" applyBorder="1"/>
    <xf numFmtId="1" fontId="0" fillId="0" borderId="13" xfId="0" applyNumberFormat="1" applyBorder="1" applyAlignment="1">
      <alignment horizontal="center"/>
    </xf>
    <xf numFmtId="1" fontId="1" fillId="0" borderId="1" xfId="0" applyNumberFormat="1" applyFont="1" applyBorder="1"/>
    <xf numFmtId="49" fontId="4" fillId="0" borderId="5" xfId="0" applyNumberFormat="1" applyFont="1" applyBorder="1" applyAlignment="1">
      <alignment horizontal="center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4" fillId="0" borderId="0" xfId="0" applyFont="1"/>
    <xf numFmtId="3" fontId="5" fillId="0" borderId="16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0" fillId="0" borderId="18" xfId="0" applyNumberFormat="1" applyBorder="1" applyAlignment="1">
      <alignment horizontal="center"/>
    </xf>
    <xf numFmtId="1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49" fontId="0" fillId="0" borderId="22" xfId="0" applyNumberFormat="1" applyBorder="1" applyAlignment="1">
      <alignment horizontal="center"/>
    </xf>
    <xf numFmtId="0" fontId="0" fillId="0" borderId="23" xfId="0" applyBorder="1"/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/>
    <xf numFmtId="3" fontId="4" fillId="0" borderId="11" xfId="0" applyNumberFormat="1" applyFont="1" applyBorder="1"/>
    <xf numFmtId="3" fontId="1" fillId="0" borderId="14" xfId="0" applyNumberFormat="1" applyFont="1" applyBorder="1"/>
    <xf numFmtId="3" fontId="0" fillId="0" borderId="21" xfId="0" applyNumberFormat="1" applyBorder="1"/>
    <xf numFmtId="3" fontId="0" fillId="0" borderId="17" xfId="0" applyNumberForma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/>
    <xf numFmtId="3" fontId="4" fillId="0" borderId="8" xfId="0" applyNumberFormat="1" applyFont="1" applyBorder="1"/>
    <xf numFmtId="3" fontId="0" fillId="0" borderId="9" xfId="0" applyNumberFormat="1" applyBorder="1"/>
    <xf numFmtId="3" fontId="1" fillId="0" borderId="13" xfId="0" applyNumberFormat="1" applyFont="1" applyBorder="1" applyAlignment="1">
      <alignment horizontal="right"/>
    </xf>
    <xf numFmtId="3" fontId="0" fillId="0" borderId="20" xfId="0" applyNumberFormat="1" applyBorder="1"/>
    <xf numFmtId="3" fontId="0" fillId="0" borderId="23" xfId="0" applyNumberFormat="1" applyBorder="1"/>
    <xf numFmtId="0" fontId="0" fillId="0" borderId="8" xfId="0" applyBorder="1"/>
    <xf numFmtId="0" fontId="0" fillId="0" borderId="25" xfId="0" applyBorder="1"/>
    <xf numFmtId="3" fontId="1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8" xfId="0" applyFont="1" applyBorder="1"/>
    <xf numFmtId="0" fontId="8" fillId="0" borderId="25" xfId="0" applyFont="1" applyBorder="1"/>
    <xf numFmtId="3" fontId="9" fillId="0" borderId="1" xfId="0" applyNumberFormat="1" applyFont="1" applyBorder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49" fontId="1" fillId="0" borderId="2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83C6-EA16-4415-81AE-5BD214FC390C}">
  <sheetPr>
    <tabColor theme="3" tint="0.59999389629810485"/>
  </sheetPr>
  <dimension ref="B3:F15"/>
  <sheetViews>
    <sheetView tabSelected="1" workbookViewId="0">
      <selection activeCell="E22" sqref="E22"/>
    </sheetView>
  </sheetViews>
  <sheetFormatPr defaultRowHeight="14.5" x14ac:dyDescent="0.35"/>
  <cols>
    <col min="2" max="2" width="19.54296875" bestFit="1" customWidth="1"/>
    <col min="5" max="5" width="19.1796875" bestFit="1" customWidth="1"/>
    <col min="6" max="6" width="11.1796875" style="34" bestFit="1" customWidth="1"/>
  </cols>
  <sheetData>
    <row r="3" spans="2:6" x14ac:dyDescent="0.35">
      <c r="B3" t="s">
        <v>0</v>
      </c>
    </row>
    <row r="4" spans="2:6" x14ac:dyDescent="0.35">
      <c r="B4" s="59" t="s">
        <v>1</v>
      </c>
      <c r="C4" s="59"/>
      <c r="D4" s="59"/>
      <c r="E4" s="59"/>
      <c r="F4" s="59"/>
    </row>
    <row r="5" spans="2:6" x14ac:dyDescent="0.35">
      <c r="B5" s="59"/>
      <c r="C5" s="59"/>
      <c r="D5" s="59"/>
      <c r="E5" s="59"/>
      <c r="F5" s="59"/>
    </row>
    <row r="7" spans="2:6" x14ac:dyDescent="0.35">
      <c r="B7" s="48" t="s">
        <v>2</v>
      </c>
      <c r="C7" s="49"/>
      <c r="D7" s="49"/>
      <c r="E7" s="49"/>
      <c r="F7" s="50">
        <f>+Tilboðsskrá!G83</f>
        <v>0</v>
      </c>
    </row>
    <row r="9" spans="2:6" s="57" customFormat="1" x14ac:dyDescent="0.35">
      <c r="B9" s="54" t="s">
        <v>3</v>
      </c>
      <c r="C9" s="55"/>
      <c r="D9" s="55"/>
      <c r="E9" s="55"/>
      <c r="F9" s="56">
        <f>+Tilboðsskrá!G78</f>
        <v>0</v>
      </c>
    </row>
    <row r="11" spans="2:6" s="51" customFormat="1" ht="18" customHeight="1" x14ac:dyDescent="0.35">
      <c r="B11" s="52" t="s">
        <v>4</v>
      </c>
      <c r="C11" s="53"/>
      <c r="D11" s="58"/>
      <c r="E11" s="58"/>
      <c r="F11" s="58"/>
    </row>
    <row r="12" spans="2:6" s="51" customFormat="1" ht="18" customHeight="1" x14ac:dyDescent="0.35">
      <c r="B12" s="52" t="s">
        <v>5</v>
      </c>
      <c r="C12" s="53"/>
      <c r="D12" s="58"/>
      <c r="E12" s="58"/>
      <c r="F12" s="58"/>
    </row>
    <row r="13" spans="2:6" s="51" customFormat="1" ht="18" customHeight="1" x14ac:dyDescent="0.35">
      <c r="B13" s="52" t="s">
        <v>6</v>
      </c>
      <c r="C13" s="53"/>
      <c r="D13" s="58"/>
      <c r="E13" s="58"/>
      <c r="F13" s="58"/>
    </row>
    <row r="14" spans="2:6" s="51" customFormat="1" ht="18" customHeight="1" x14ac:dyDescent="0.35">
      <c r="B14" s="52" t="s">
        <v>7</v>
      </c>
      <c r="C14" s="53"/>
      <c r="D14" s="58"/>
      <c r="E14" s="58"/>
      <c r="F14" s="58"/>
    </row>
    <row r="15" spans="2:6" s="51" customFormat="1" ht="18" customHeight="1" x14ac:dyDescent="0.35">
      <c r="B15" s="52" t="s">
        <v>8</v>
      </c>
      <c r="C15" s="53"/>
      <c r="D15" s="58"/>
      <c r="E15" s="58"/>
      <c r="F15" s="58"/>
    </row>
  </sheetData>
  <mergeCells count="6">
    <mergeCell ref="D15:F15"/>
    <mergeCell ref="B4:F5"/>
    <mergeCell ref="D11:F11"/>
    <mergeCell ref="D12:F12"/>
    <mergeCell ref="D13:F13"/>
    <mergeCell ref="D14:F1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M86"/>
  <sheetViews>
    <sheetView view="pageBreakPreview" topLeftCell="A48" zoomScaleNormal="100" zoomScaleSheetLayoutView="100" workbookViewId="0">
      <selection activeCell="G83" sqref="G83"/>
    </sheetView>
  </sheetViews>
  <sheetFormatPr defaultRowHeight="14.5" x14ac:dyDescent="0.35"/>
  <cols>
    <col min="1" max="1" width="1.81640625" customWidth="1"/>
    <col min="2" max="2" width="11.7265625" style="7" customWidth="1"/>
    <col min="3" max="3" width="50" bestFit="1" customWidth="1"/>
    <col min="5" max="5" width="7" bestFit="1" customWidth="1"/>
    <col min="6" max="6" width="12.7265625" style="34" customWidth="1"/>
    <col min="7" max="7" width="12.453125" style="34" customWidth="1"/>
  </cols>
  <sheetData>
    <row r="1" spans="2:13" ht="18.5" x14ac:dyDescent="0.45">
      <c r="B1" s="26" t="s">
        <v>9</v>
      </c>
      <c r="F1" s="60" t="s">
        <v>10</v>
      </c>
      <c r="G1" s="60"/>
    </row>
    <row r="2" spans="2:13" x14ac:dyDescent="0.35">
      <c r="B2" s="8"/>
      <c r="F2" s="61">
        <v>45497</v>
      </c>
      <c r="G2" s="61"/>
    </row>
    <row r="3" spans="2:13" ht="15" thickBot="1" x14ac:dyDescent="0.4">
      <c r="B3" s="8"/>
      <c r="F3" s="33"/>
      <c r="G3" s="33"/>
    </row>
    <row r="4" spans="2:13" ht="15" thickBot="1" x14ac:dyDescent="0.4">
      <c r="B4" s="62" t="s">
        <v>11</v>
      </c>
      <c r="C4" s="63"/>
    </row>
    <row r="5" spans="2:13" x14ac:dyDescent="0.35">
      <c r="B5" s="10"/>
      <c r="C5" s="11"/>
      <c r="D5" s="12" t="s">
        <v>12</v>
      </c>
      <c r="E5" s="12" t="s">
        <v>13</v>
      </c>
      <c r="F5" s="41" t="s">
        <v>14</v>
      </c>
      <c r="G5" s="35" t="s">
        <v>15</v>
      </c>
    </row>
    <row r="6" spans="2:13" x14ac:dyDescent="0.35">
      <c r="B6" s="13" t="s">
        <v>16</v>
      </c>
      <c r="C6" s="64" t="s">
        <v>17</v>
      </c>
      <c r="D6" s="65"/>
      <c r="E6" s="2"/>
      <c r="F6" s="42"/>
      <c r="G6" s="36"/>
    </row>
    <row r="7" spans="2:13" x14ac:dyDescent="0.35">
      <c r="B7" s="14" t="s">
        <v>18</v>
      </c>
      <c r="C7" s="2" t="s">
        <v>19</v>
      </c>
      <c r="D7" s="3" t="s">
        <v>20</v>
      </c>
      <c r="E7" s="2">
        <v>175</v>
      </c>
      <c r="F7" s="42"/>
      <c r="G7" s="36">
        <f>+E7*F7</f>
        <v>0</v>
      </c>
    </row>
    <row r="8" spans="2:13" x14ac:dyDescent="0.35">
      <c r="B8" s="14" t="s">
        <v>21</v>
      </c>
      <c r="C8" s="2" t="s">
        <v>22</v>
      </c>
      <c r="D8" s="3" t="s">
        <v>23</v>
      </c>
      <c r="E8" s="2">
        <v>1</v>
      </c>
      <c r="F8" s="42"/>
      <c r="G8" s="36">
        <f>+E8*F8</f>
        <v>0</v>
      </c>
    </row>
    <row r="9" spans="2:13" x14ac:dyDescent="0.35">
      <c r="B9" s="14"/>
      <c r="C9" s="2"/>
      <c r="D9" s="3"/>
      <c r="E9" s="2"/>
      <c r="F9" s="42"/>
      <c r="G9" s="36"/>
    </row>
    <row r="10" spans="2:13" x14ac:dyDescent="0.35">
      <c r="B10" s="13" t="s">
        <v>24</v>
      </c>
      <c r="C10" s="64" t="s">
        <v>25</v>
      </c>
      <c r="D10" s="65"/>
      <c r="E10" s="2"/>
      <c r="F10" s="42"/>
      <c r="G10" s="36"/>
    </row>
    <row r="11" spans="2:13" x14ac:dyDescent="0.35">
      <c r="B11" s="14" t="s">
        <v>26</v>
      </c>
      <c r="C11" s="2" t="s">
        <v>27</v>
      </c>
      <c r="D11" s="3" t="s">
        <v>28</v>
      </c>
      <c r="E11" s="2">
        <v>489</v>
      </c>
      <c r="F11" s="42"/>
      <c r="G11" s="36">
        <f t="shared" ref="G11:G14" si="0">+E11*F11</f>
        <v>0</v>
      </c>
    </row>
    <row r="12" spans="2:13" x14ac:dyDescent="0.35">
      <c r="B12" s="14" t="s">
        <v>29</v>
      </c>
      <c r="C12" s="2" t="s">
        <v>30</v>
      </c>
      <c r="D12" s="3" t="s">
        <v>28</v>
      </c>
      <c r="E12" s="2">
        <v>325</v>
      </c>
      <c r="F12" s="42"/>
      <c r="G12" s="36">
        <f t="shared" si="0"/>
        <v>0</v>
      </c>
      <c r="L12" s="6"/>
    </row>
    <row r="13" spans="2:13" x14ac:dyDescent="0.35">
      <c r="B13" s="14" t="s">
        <v>31</v>
      </c>
      <c r="C13" s="2" t="s">
        <v>32</v>
      </c>
      <c r="D13" s="3" t="s">
        <v>28</v>
      </c>
      <c r="E13" s="2">
        <v>489</v>
      </c>
      <c r="F13" s="42"/>
      <c r="G13" s="36">
        <f t="shared" si="0"/>
        <v>0</v>
      </c>
    </row>
    <row r="14" spans="2:13" x14ac:dyDescent="0.35">
      <c r="B14" s="14" t="s">
        <v>33</v>
      </c>
      <c r="C14" s="2" t="s">
        <v>34</v>
      </c>
      <c r="D14" s="3" t="s">
        <v>28</v>
      </c>
      <c r="E14" s="2">
        <v>15</v>
      </c>
      <c r="F14" s="42"/>
      <c r="G14" s="36">
        <f t="shared" si="0"/>
        <v>0</v>
      </c>
    </row>
    <row r="15" spans="2:13" x14ac:dyDescent="0.35">
      <c r="B15" s="21" t="s">
        <v>35</v>
      </c>
      <c r="C15" s="22" t="s">
        <v>36</v>
      </c>
      <c r="D15" s="3"/>
      <c r="E15" s="2"/>
      <c r="F15" s="42"/>
      <c r="G15" s="36"/>
      <c r="M15" s="6"/>
    </row>
    <row r="16" spans="2:13" x14ac:dyDescent="0.35">
      <c r="B16" s="15" t="s">
        <v>37</v>
      </c>
      <c r="C16" s="9" t="s">
        <v>38</v>
      </c>
      <c r="D16" s="3" t="s">
        <v>39</v>
      </c>
      <c r="E16" s="2">
        <v>3</v>
      </c>
      <c r="F16" s="42"/>
      <c r="G16" s="36">
        <f t="shared" ref="G16:G26" si="1">+E16*F16</f>
        <v>0</v>
      </c>
    </row>
    <row r="17" spans="2:7" x14ac:dyDescent="0.35">
      <c r="B17" s="15" t="s">
        <v>40</v>
      </c>
      <c r="C17" s="9" t="s">
        <v>41</v>
      </c>
      <c r="D17" s="3" t="s">
        <v>39</v>
      </c>
      <c r="E17" s="2">
        <v>3</v>
      </c>
      <c r="F17" s="42"/>
      <c r="G17" s="36">
        <f t="shared" si="1"/>
        <v>0</v>
      </c>
    </row>
    <row r="18" spans="2:7" x14ac:dyDescent="0.35">
      <c r="B18" s="15" t="s">
        <v>42</v>
      </c>
      <c r="C18" s="9" t="s">
        <v>43</v>
      </c>
      <c r="D18" s="3" t="s">
        <v>39</v>
      </c>
      <c r="E18" s="2">
        <v>7</v>
      </c>
      <c r="F18" s="42"/>
      <c r="G18" s="36">
        <f t="shared" si="1"/>
        <v>0</v>
      </c>
    </row>
    <row r="19" spans="2:7" x14ac:dyDescent="0.35">
      <c r="B19" s="15" t="s">
        <v>44</v>
      </c>
      <c r="C19" s="9" t="s">
        <v>45</v>
      </c>
      <c r="D19" s="3" t="s">
        <v>39</v>
      </c>
      <c r="E19" s="2">
        <v>7</v>
      </c>
      <c r="F19" s="42"/>
      <c r="G19" s="36">
        <f t="shared" si="1"/>
        <v>0</v>
      </c>
    </row>
    <row r="20" spans="2:7" x14ac:dyDescent="0.35">
      <c r="B20" s="15" t="s">
        <v>46</v>
      </c>
      <c r="C20" s="9" t="s">
        <v>47</v>
      </c>
      <c r="D20" s="3" t="s">
        <v>39</v>
      </c>
      <c r="E20" s="2">
        <v>7</v>
      </c>
      <c r="F20" s="42"/>
      <c r="G20" s="36">
        <f t="shared" si="1"/>
        <v>0</v>
      </c>
    </row>
    <row r="21" spans="2:7" x14ac:dyDescent="0.35">
      <c r="B21" s="15" t="s">
        <v>48</v>
      </c>
      <c r="C21" s="9" t="s">
        <v>49</v>
      </c>
      <c r="D21" s="3" t="s">
        <v>39</v>
      </c>
      <c r="E21" s="2">
        <v>1</v>
      </c>
      <c r="F21" s="42"/>
      <c r="G21" s="36">
        <f t="shared" si="1"/>
        <v>0</v>
      </c>
    </row>
    <row r="22" spans="2:7" x14ac:dyDescent="0.35">
      <c r="B22" s="15" t="s">
        <v>50</v>
      </c>
      <c r="C22" s="9" t="s">
        <v>51</v>
      </c>
      <c r="D22" s="3" t="s">
        <v>39</v>
      </c>
      <c r="E22" s="2">
        <v>1</v>
      </c>
      <c r="F22" s="42"/>
      <c r="G22" s="36">
        <f t="shared" si="1"/>
        <v>0</v>
      </c>
    </row>
    <row r="23" spans="2:7" x14ac:dyDescent="0.35">
      <c r="B23" s="15" t="s">
        <v>52</v>
      </c>
      <c r="C23" s="9" t="s">
        <v>53</v>
      </c>
      <c r="D23" s="3" t="s">
        <v>39</v>
      </c>
      <c r="E23" s="2">
        <v>1</v>
      </c>
      <c r="F23" s="42"/>
      <c r="G23" s="36">
        <f t="shared" si="1"/>
        <v>0</v>
      </c>
    </row>
    <row r="24" spans="2:7" x14ac:dyDescent="0.35">
      <c r="B24" s="15" t="s">
        <v>54</v>
      </c>
      <c r="C24" s="9" t="s">
        <v>55</v>
      </c>
      <c r="D24" s="3" t="s">
        <v>39</v>
      </c>
      <c r="E24" s="2">
        <v>1</v>
      </c>
      <c r="F24" s="42"/>
      <c r="G24" s="36">
        <f t="shared" si="1"/>
        <v>0</v>
      </c>
    </row>
    <row r="25" spans="2:7" x14ac:dyDescent="0.35">
      <c r="B25" s="15" t="s">
        <v>56</v>
      </c>
      <c r="C25" s="9" t="s">
        <v>57</v>
      </c>
      <c r="D25" s="3" t="s">
        <v>39</v>
      </c>
      <c r="E25" s="2">
        <v>2</v>
      </c>
      <c r="F25" s="42"/>
      <c r="G25" s="36">
        <f t="shared" si="1"/>
        <v>0</v>
      </c>
    </row>
    <row r="26" spans="2:7" x14ac:dyDescent="0.35">
      <c r="B26" s="15" t="s">
        <v>58</v>
      </c>
      <c r="C26" s="9" t="s">
        <v>59</v>
      </c>
      <c r="D26" s="3" t="s">
        <v>39</v>
      </c>
      <c r="E26" s="2">
        <v>1</v>
      </c>
      <c r="F26" s="42"/>
      <c r="G26" s="36">
        <f t="shared" si="1"/>
        <v>0</v>
      </c>
    </row>
    <row r="27" spans="2:7" x14ac:dyDescent="0.35">
      <c r="B27" s="14"/>
      <c r="C27" s="2"/>
      <c r="D27" s="3"/>
      <c r="E27" s="2"/>
      <c r="F27" s="42"/>
      <c r="G27" s="36"/>
    </row>
    <row r="28" spans="2:7" x14ac:dyDescent="0.35">
      <c r="B28" s="13" t="s">
        <v>60</v>
      </c>
      <c r="C28" s="20" t="s">
        <v>61</v>
      </c>
      <c r="D28" s="2"/>
      <c r="E28" s="2"/>
      <c r="F28" s="42"/>
      <c r="G28" s="36"/>
    </row>
    <row r="29" spans="2:7" x14ac:dyDescent="0.35">
      <c r="B29" s="21" t="s">
        <v>62</v>
      </c>
      <c r="C29" s="22" t="s">
        <v>63</v>
      </c>
      <c r="D29" s="3"/>
      <c r="E29" s="2"/>
      <c r="F29" s="42"/>
      <c r="G29" s="36"/>
    </row>
    <row r="30" spans="2:7" x14ac:dyDescent="0.35">
      <c r="B30" s="14" t="s">
        <v>64</v>
      </c>
      <c r="C30" s="2" t="s">
        <v>65</v>
      </c>
      <c r="D30" s="3" t="s">
        <v>28</v>
      </c>
      <c r="E30" s="2">
        <v>309</v>
      </c>
      <c r="F30" s="42"/>
      <c r="G30" s="36">
        <f t="shared" ref="G30:G34" si="2">+E30*F30</f>
        <v>0</v>
      </c>
    </row>
    <row r="31" spans="2:7" x14ac:dyDescent="0.35">
      <c r="B31" s="14" t="s">
        <v>66</v>
      </c>
      <c r="C31" s="2" t="s">
        <v>67</v>
      </c>
      <c r="D31" s="3" t="s">
        <v>28</v>
      </c>
      <c r="E31" s="2">
        <v>18</v>
      </c>
      <c r="F31" s="42"/>
      <c r="G31" s="36">
        <f t="shared" si="2"/>
        <v>0</v>
      </c>
    </row>
    <row r="32" spans="2:7" x14ac:dyDescent="0.35">
      <c r="B32" s="14" t="s">
        <v>68</v>
      </c>
      <c r="C32" s="2" t="s">
        <v>69</v>
      </c>
      <c r="D32" s="3" t="s">
        <v>28</v>
      </c>
      <c r="E32" s="2">
        <v>74</v>
      </c>
      <c r="F32" s="42"/>
      <c r="G32" s="36">
        <f t="shared" si="2"/>
        <v>0</v>
      </c>
    </row>
    <row r="33" spans="2:7" x14ac:dyDescent="0.35">
      <c r="B33" s="14" t="s">
        <v>70</v>
      </c>
      <c r="C33" s="2" t="s">
        <v>71</v>
      </c>
      <c r="D33" s="3" t="s">
        <v>28</v>
      </c>
      <c r="E33" s="2">
        <v>78</v>
      </c>
      <c r="F33" s="42"/>
      <c r="G33" s="36">
        <f t="shared" si="2"/>
        <v>0</v>
      </c>
    </row>
    <row r="34" spans="2:7" x14ac:dyDescent="0.35">
      <c r="B34" s="14" t="s">
        <v>72</v>
      </c>
      <c r="C34" s="2" t="s">
        <v>73</v>
      </c>
      <c r="D34" s="3" t="s">
        <v>28</v>
      </c>
      <c r="E34" s="2">
        <v>29</v>
      </c>
      <c r="F34" s="42"/>
      <c r="G34" s="36">
        <f t="shared" si="2"/>
        <v>0</v>
      </c>
    </row>
    <row r="35" spans="2:7" x14ac:dyDescent="0.35">
      <c r="B35" s="21" t="s">
        <v>62</v>
      </c>
      <c r="C35" s="22" t="s">
        <v>74</v>
      </c>
      <c r="D35" s="3"/>
      <c r="E35" s="2"/>
      <c r="F35" s="42"/>
      <c r="G35" s="36"/>
    </row>
    <row r="36" spans="2:7" x14ac:dyDescent="0.35">
      <c r="B36" s="14" t="s">
        <v>64</v>
      </c>
      <c r="C36" s="2" t="s">
        <v>75</v>
      </c>
      <c r="D36" s="3" t="s">
        <v>28</v>
      </c>
      <c r="E36" s="2">
        <v>273</v>
      </c>
      <c r="F36" s="42"/>
      <c r="G36" s="36">
        <f t="shared" ref="G36:G37" si="3">+E36*F36</f>
        <v>0</v>
      </c>
    </row>
    <row r="37" spans="2:7" x14ac:dyDescent="0.35">
      <c r="B37" s="14" t="s">
        <v>66</v>
      </c>
      <c r="C37" s="2" t="s">
        <v>76</v>
      </c>
      <c r="D37" s="3" t="s">
        <v>28</v>
      </c>
      <c r="E37" s="2">
        <v>153</v>
      </c>
      <c r="F37" s="42"/>
      <c r="G37" s="36">
        <f t="shared" si="3"/>
        <v>0</v>
      </c>
    </row>
    <row r="38" spans="2:7" x14ac:dyDescent="0.35">
      <c r="B38" s="21" t="s">
        <v>77</v>
      </c>
      <c r="C38" s="22" t="s">
        <v>78</v>
      </c>
      <c r="D38" s="3"/>
      <c r="E38" s="2"/>
      <c r="F38" s="42"/>
      <c r="G38" s="36"/>
    </row>
    <row r="39" spans="2:7" x14ac:dyDescent="0.35">
      <c r="B39" s="15" t="s">
        <v>79</v>
      </c>
      <c r="C39" s="9" t="s">
        <v>80</v>
      </c>
      <c r="D39" s="3" t="s">
        <v>39</v>
      </c>
      <c r="E39" s="2">
        <v>2</v>
      </c>
      <c r="F39" s="42"/>
      <c r="G39" s="36">
        <f t="shared" ref="G39:G50" si="4">+E39*F39</f>
        <v>0</v>
      </c>
    </row>
    <row r="40" spans="2:7" x14ac:dyDescent="0.35">
      <c r="B40" s="15" t="s">
        <v>81</v>
      </c>
      <c r="C40" s="9" t="s">
        <v>82</v>
      </c>
      <c r="D40" s="3" t="s">
        <v>39</v>
      </c>
      <c r="E40" s="2">
        <v>1</v>
      </c>
      <c r="F40" s="42"/>
      <c r="G40" s="36">
        <f t="shared" si="4"/>
        <v>0</v>
      </c>
    </row>
    <row r="41" spans="2:7" x14ac:dyDescent="0.35">
      <c r="B41" s="15" t="s">
        <v>83</v>
      </c>
      <c r="C41" s="9" t="s">
        <v>84</v>
      </c>
      <c r="D41" s="3" t="s">
        <v>39</v>
      </c>
      <c r="E41" s="2">
        <v>2</v>
      </c>
      <c r="F41" s="42"/>
      <c r="G41" s="36">
        <f t="shared" si="4"/>
        <v>0</v>
      </c>
    </row>
    <row r="42" spans="2:7" x14ac:dyDescent="0.35">
      <c r="B42" s="15" t="s">
        <v>85</v>
      </c>
      <c r="C42" s="9" t="s">
        <v>86</v>
      </c>
      <c r="D42" s="3" t="s">
        <v>39</v>
      </c>
      <c r="E42" s="2">
        <v>1</v>
      </c>
      <c r="F42" s="42"/>
      <c r="G42" s="36">
        <f t="shared" si="4"/>
        <v>0</v>
      </c>
    </row>
    <row r="43" spans="2:7" x14ac:dyDescent="0.35">
      <c r="B43" s="15" t="s">
        <v>87</v>
      </c>
      <c r="C43" s="9" t="s">
        <v>88</v>
      </c>
      <c r="D43" s="3" t="s">
        <v>39</v>
      </c>
      <c r="E43" s="2">
        <v>1</v>
      </c>
      <c r="F43" s="42"/>
      <c r="G43" s="36">
        <f t="shared" si="4"/>
        <v>0</v>
      </c>
    </row>
    <row r="44" spans="2:7" x14ac:dyDescent="0.35">
      <c r="B44" s="15" t="s">
        <v>89</v>
      </c>
      <c r="C44" s="9" t="s">
        <v>90</v>
      </c>
      <c r="D44" s="3" t="s">
        <v>39</v>
      </c>
      <c r="E44" s="2">
        <v>1</v>
      </c>
      <c r="F44" s="42"/>
      <c r="G44" s="36">
        <f t="shared" si="4"/>
        <v>0</v>
      </c>
    </row>
    <row r="45" spans="2:7" x14ac:dyDescent="0.35">
      <c r="B45" s="15" t="s">
        <v>91</v>
      </c>
      <c r="C45" s="9" t="s">
        <v>92</v>
      </c>
      <c r="D45" s="3" t="s">
        <v>39</v>
      </c>
      <c r="E45" s="2">
        <v>4</v>
      </c>
      <c r="F45" s="42"/>
      <c r="G45" s="36">
        <f t="shared" si="4"/>
        <v>0</v>
      </c>
    </row>
    <row r="46" spans="2:7" x14ac:dyDescent="0.35">
      <c r="B46" s="15" t="s">
        <v>93</v>
      </c>
      <c r="C46" s="9" t="s">
        <v>94</v>
      </c>
      <c r="D46" s="3" t="s">
        <v>39</v>
      </c>
      <c r="E46" s="2">
        <v>5</v>
      </c>
      <c r="F46" s="42"/>
      <c r="G46" s="36">
        <f t="shared" si="4"/>
        <v>0</v>
      </c>
    </row>
    <row r="47" spans="2:7" x14ac:dyDescent="0.35">
      <c r="B47" s="15" t="s">
        <v>95</v>
      </c>
      <c r="C47" s="9" t="s">
        <v>96</v>
      </c>
      <c r="D47" s="3" t="s">
        <v>39</v>
      </c>
      <c r="E47" s="2">
        <v>8</v>
      </c>
      <c r="F47" s="42"/>
      <c r="G47" s="36">
        <f t="shared" si="4"/>
        <v>0</v>
      </c>
    </row>
    <row r="48" spans="2:7" x14ac:dyDescent="0.35">
      <c r="B48" s="15" t="s">
        <v>97</v>
      </c>
      <c r="C48" s="9" t="s">
        <v>98</v>
      </c>
      <c r="D48" s="3" t="s">
        <v>39</v>
      </c>
      <c r="E48" s="2">
        <v>6</v>
      </c>
      <c r="F48" s="42"/>
      <c r="G48" s="36">
        <f t="shared" si="4"/>
        <v>0</v>
      </c>
    </row>
    <row r="49" spans="2:7" x14ac:dyDescent="0.35">
      <c r="B49" s="15" t="s">
        <v>99</v>
      </c>
      <c r="C49" s="9" t="s">
        <v>100</v>
      </c>
      <c r="D49" s="3" t="s">
        <v>39</v>
      </c>
      <c r="E49" s="2">
        <v>2</v>
      </c>
      <c r="F49" s="42"/>
      <c r="G49" s="36">
        <f t="shared" si="4"/>
        <v>0</v>
      </c>
    </row>
    <row r="50" spans="2:7" x14ac:dyDescent="0.35">
      <c r="B50" s="15" t="s">
        <v>101</v>
      </c>
      <c r="C50" s="9" t="s">
        <v>102</v>
      </c>
      <c r="D50" s="3" t="s">
        <v>39</v>
      </c>
      <c r="E50" s="2">
        <v>1</v>
      </c>
      <c r="F50" s="42"/>
      <c r="G50" s="36">
        <f t="shared" si="4"/>
        <v>0</v>
      </c>
    </row>
    <row r="51" spans="2:7" s="24" customFormat="1" x14ac:dyDescent="0.35">
      <c r="B51" s="21" t="s">
        <v>103</v>
      </c>
      <c r="C51" s="22" t="s">
        <v>104</v>
      </c>
      <c r="D51" s="23"/>
      <c r="E51" s="22"/>
      <c r="F51" s="43"/>
      <c r="G51" s="37"/>
    </row>
    <row r="52" spans="2:7" s="24" customFormat="1" x14ac:dyDescent="0.35">
      <c r="B52" s="14" t="s">
        <v>105</v>
      </c>
      <c r="C52" s="2" t="s">
        <v>106</v>
      </c>
      <c r="D52" s="3" t="s">
        <v>107</v>
      </c>
      <c r="E52" s="25">
        <v>1</v>
      </c>
      <c r="F52" s="43"/>
      <c r="G52" s="36">
        <f t="shared" ref="G52:G56" si="5">+E52*F52</f>
        <v>0</v>
      </c>
    </row>
    <row r="53" spans="2:7" s="24" customFormat="1" x14ac:dyDescent="0.35">
      <c r="B53" s="14" t="s">
        <v>108</v>
      </c>
      <c r="C53" s="2" t="s">
        <v>109</v>
      </c>
      <c r="D53" s="3" t="s">
        <v>107</v>
      </c>
      <c r="E53" s="25">
        <v>1</v>
      </c>
      <c r="F53" s="43"/>
      <c r="G53" s="36">
        <f t="shared" si="5"/>
        <v>0</v>
      </c>
    </row>
    <row r="54" spans="2:7" x14ac:dyDescent="0.35">
      <c r="B54" s="14" t="s">
        <v>110</v>
      </c>
      <c r="C54" s="2" t="s">
        <v>111</v>
      </c>
      <c r="D54" s="3" t="s">
        <v>107</v>
      </c>
      <c r="E54" s="25">
        <v>1</v>
      </c>
      <c r="F54" s="42"/>
      <c r="G54" s="36">
        <f t="shared" si="5"/>
        <v>0</v>
      </c>
    </row>
    <row r="55" spans="2:7" x14ac:dyDescent="0.35">
      <c r="B55" s="14" t="s">
        <v>112</v>
      </c>
      <c r="C55" s="2" t="s">
        <v>113</v>
      </c>
      <c r="D55" s="3" t="s">
        <v>107</v>
      </c>
      <c r="E55" s="25">
        <v>1</v>
      </c>
      <c r="F55" s="42"/>
      <c r="G55" s="36">
        <f t="shared" si="5"/>
        <v>0</v>
      </c>
    </row>
    <row r="56" spans="2:7" x14ac:dyDescent="0.35">
      <c r="B56" s="14" t="s">
        <v>114</v>
      </c>
      <c r="C56" s="2" t="s">
        <v>115</v>
      </c>
      <c r="D56" s="3" t="s">
        <v>107</v>
      </c>
      <c r="E56" s="25">
        <v>1</v>
      </c>
      <c r="F56" s="42"/>
      <c r="G56" s="36">
        <f t="shared" si="5"/>
        <v>0</v>
      </c>
    </row>
    <row r="57" spans="2:7" s="24" customFormat="1" x14ac:dyDescent="0.35">
      <c r="B57" s="21" t="s">
        <v>116</v>
      </c>
      <c r="C57" s="22" t="s">
        <v>117</v>
      </c>
      <c r="D57" s="23"/>
      <c r="E57" s="22"/>
      <c r="F57" s="43"/>
      <c r="G57" s="37"/>
    </row>
    <row r="58" spans="2:7" x14ac:dyDescent="0.35">
      <c r="B58" s="14" t="s">
        <v>118</v>
      </c>
      <c r="C58" s="2" t="s">
        <v>119</v>
      </c>
      <c r="D58" s="3" t="s">
        <v>28</v>
      </c>
      <c r="E58" s="2">
        <v>237</v>
      </c>
      <c r="F58" s="42"/>
      <c r="G58" s="36">
        <f t="shared" ref="G58:G59" si="6">+E58*F58</f>
        <v>0</v>
      </c>
    </row>
    <row r="59" spans="2:7" x14ac:dyDescent="0.35">
      <c r="B59" s="14" t="s">
        <v>120</v>
      </c>
      <c r="C59" s="2" t="s">
        <v>121</v>
      </c>
      <c r="D59" s="3" t="s">
        <v>39</v>
      </c>
      <c r="E59" s="2">
        <v>3</v>
      </c>
      <c r="F59" s="42"/>
      <c r="G59" s="36">
        <f t="shared" si="6"/>
        <v>0</v>
      </c>
    </row>
    <row r="60" spans="2:7" x14ac:dyDescent="0.35">
      <c r="B60" s="14" t="s">
        <v>122</v>
      </c>
      <c r="C60" s="2" t="s">
        <v>123</v>
      </c>
      <c r="D60" s="3" t="s">
        <v>28</v>
      </c>
      <c r="E60" s="2">
        <v>182</v>
      </c>
      <c r="F60" s="42"/>
      <c r="G60" s="36"/>
    </row>
    <row r="61" spans="2:7" x14ac:dyDescent="0.35">
      <c r="B61" s="14"/>
      <c r="C61" s="2"/>
      <c r="D61" s="3"/>
      <c r="E61" s="2"/>
      <c r="F61" s="42"/>
      <c r="G61" s="36"/>
    </row>
    <row r="62" spans="2:7" x14ac:dyDescent="0.35">
      <c r="B62" s="13" t="s">
        <v>124</v>
      </c>
      <c r="C62" s="64" t="s">
        <v>125</v>
      </c>
      <c r="D62" s="65"/>
      <c r="E62" s="2"/>
      <c r="F62" s="42"/>
      <c r="G62" s="36"/>
    </row>
    <row r="63" spans="2:7" x14ac:dyDescent="0.35">
      <c r="B63" s="14" t="s">
        <v>126</v>
      </c>
      <c r="C63" s="2" t="s">
        <v>127</v>
      </c>
      <c r="D63" s="3" t="s">
        <v>107</v>
      </c>
      <c r="E63" s="2">
        <v>1</v>
      </c>
      <c r="F63" s="42"/>
      <c r="G63" s="36">
        <f t="shared" ref="G63:G68" si="7">+E63*F63</f>
        <v>0</v>
      </c>
    </row>
    <row r="64" spans="2:7" x14ac:dyDescent="0.35">
      <c r="B64" s="14" t="s">
        <v>128</v>
      </c>
      <c r="C64" s="2" t="s">
        <v>129</v>
      </c>
      <c r="D64" s="3" t="s">
        <v>107</v>
      </c>
      <c r="E64" s="2">
        <v>1</v>
      </c>
      <c r="F64" s="42"/>
      <c r="G64" s="36">
        <f t="shared" si="7"/>
        <v>0</v>
      </c>
    </row>
    <row r="65" spans="2:7" x14ac:dyDescent="0.35">
      <c r="B65" s="14" t="s">
        <v>130</v>
      </c>
      <c r="C65" s="2" t="s">
        <v>131</v>
      </c>
      <c r="D65" s="3" t="s">
        <v>107</v>
      </c>
      <c r="E65" s="2">
        <v>1</v>
      </c>
      <c r="F65" s="42"/>
      <c r="G65" s="36">
        <f t="shared" si="7"/>
        <v>0</v>
      </c>
    </row>
    <row r="66" spans="2:7" x14ac:dyDescent="0.35">
      <c r="B66" s="14" t="s">
        <v>132</v>
      </c>
      <c r="C66" s="2" t="s">
        <v>133</v>
      </c>
      <c r="D66" s="3" t="s">
        <v>107</v>
      </c>
      <c r="E66" s="2">
        <v>1</v>
      </c>
      <c r="F66" s="42"/>
      <c r="G66" s="36">
        <f t="shared" si="7"/>
        <v>0</v>
      </c>
    </row>
    <row r="67" spans="2:7" x14ac:dyDescent="0.35">
      <c r="B67" s="14" t="s">
        <v>134</v>
      </c>
      <c r="C67" s="2" t="s">
        <v>135</v>
      </c>
      <c r="D67" s="3" t="s">
        <v>107</v>
      </c>
      <c r="E67" s="2">
        <v>1</v>
      </c>
      <c r="F67" s="42"/>
      <c r="G67" s="36">
        <f t="shared" si="7"/>
        <v>0</v>
      </c>
    </row>
    <row r="68" spans="2:7" x14ac:dyDescent="0.35">
      <c r="B68" s="14" t="s">
        <v>136</v>
      </c>
      <c r="C68" s="2" t="s">
        <v>137</v>
      </c>
      <c r="D68" s="3" t="s">
        <v>107</v>
      </c>
      <c r="E68" s="2">
        <v>1</v>
      </c>
      <c r="F68" s="42"/>
      <c r="G68" s="36">
        <f t="shared" si="7"/>
        <v>0</v>
      </c>
    </row>
    <row r="69" spans="2:7" x14ac:dyDescent="0.35">
      <c r="B69" s="14"/>
      <c r="C69" s="4"/>
      <c r="D69" s="5"/>
      <c r="E69" s="4"/>
      <c r="F69" s="44"/>
      <c r="G69" s="36"/>
    </row>
    <row r="70" spans="2:7" x14ac:dyDescent="0.35">
      <c r="B70" s="13" t="s">
        <v>138</v>
      </c>
      <c r="C70" s="64" t="s">
        <v>139</v>
      </c>
      <c r="D70" s="65"/>
      <c r="E70" s="4"/>
      <c r="F70" s="44"/>
      <c r="G70" s="36"/>
    </row>
    <row r="71" spans="2:7" x14ac:dyDescent="0.35">
      <c r="B71" s="16"/>
      <c r="C71" s="4" t="s">
        <v>140</v>
      </c>
      <c r="D71" s="5" t="s">
        <v>141</v>
      </c>
      <c r="E71" s="4">
        <v>100</v>
      </c>
      <c r="F71" s="44"/>
      <c r="G71" s="36">
        <f t="shared" ref="G71:G76" si="8">+E71*F71</f>
        <v>0</v>
      </c>
    </row>
    <row r="72" spans="2:7" x14ac:dyDescent="0.35">
      <c r="B72" s="16"/>
      <c r="C72" s="4" t="s">
        <v>142</v>
      </c>
      <c r="D72" s="5" t="s">
        <v>141</v>
      </c>
      <c r="E72" s="4">
        <v>100</v>
      </c>
      <c r="F72" s="44"/>
      <c r="G72" s="36">
        <f t="shared" si="8"/>
        <v>0</v>
      </c>
    </row>
    <row r="73" spans="2:7" x14ac:dyDescent="0.35">
      <c r="B73" s="16"/>
      <c r="C73" s="4" t="s">
        <v>143</v>
      </c>
      <c r="D73" s="5" t="s">
        <v>141</v>
      </c>
      <c r="E73" s="4">
        <v>100</v>
      </c>
      <c r="F73" s="44"/>
      <c r="G73" s="36">
        <f t="shared" si="8"/>
        <v>0</v>
      </c>
    </row>
    <row r="74" spans="2:7" x14ac:dyDescent="0.35">
      <c r="B74" s="16"/>
      <c r="C74" s="4" t="s">
        <v>144</v>
      </c>
      <c r="D74" s="5" t="s">
        <v>141</v>
      </c>
      <c r="E74" s="4">
        <v>100</v>
      </c>
      <c r="F74" s="44"/>
      <c r="G74" s="36">
        <f t="shared" si="8"/>
        <v>0</v>
      </c>
    </row>
    <row r="75" spans="2:7" x14ac:dyDescent="0.35">
      <c r="B75" s="16"/>
      <c r="C75" s="4" t="s">
        <v>145</v>
      </c>
      <c r="D75" s="5" t="s">
        <v>141</v>
      </c>
      <c r="E75" s="4">
        <v>100</v>
      </c>
      <c r="F75" s="44"/>
      <c r="G75" s="36">
        <f t="shared" si="8"/>
        <v>0</v>
      </c>
    </row>
    <row r="76" spans="2:7" x14ac:dyDescent="0.35">
      <c r="B76" s="16"/>
      <c r="C76" s="4" t="s">
        <v>146</v>
      </c>
      <c r="D76" s="5" t="s">
        <v>141</v>
      </c>
      <c r="E76" s="4">
        <v>100</v>
      </c>
      <c r="F76" s="44"/>
      <c r="G76" s="36">
        <f t="shared" si="8"/>
        <v>0</v>
      </c>
    </row>
    <row r="77" spans="2:7" ht="15" thickBot="1" x14ac:dyDescent="0.4">
      <c r="B77" s="16"/>
      <c r="C77" s="4" t="s">
        <v>147</v>
      </c>
      <c r="D77" s="5" t="s">
        <v>141</v>
      </c>
      <c r="E77" s="4">
        <v>100</v>
      </c>
      <c r="F77" s="44"/>
      <c r="G77" s="36">
        <f t="shared" ref="G77" si="9">+E77*F77</f>
        <v>0</v>
      </c>
    </row>
    <row r="78" spans="2:7" ht="15" thickBot="1" x14ac:dyDescent="0.4">
      <c r="B78" s="17"/>
      <c r="C78" s="18"/>
      <c r="D78" s="19"/>
      <c r="E78" s="18"/>
      <c r="F78" s="45" t="s">
        <v>148</v>
      </c>
      <c r="G78" s="38">
        <f>SUM(G6:G77)</f>
        <v>0</v>
      </c>
    </row>
    <row r="79" spans="2:7" ht="15" thickBot="1" x14ac:dyDescent="0.4">
      <c r="D79" s="1"/>
    </row>
    <row r="80" spans="2:7" ht="15" thickBot="1" x14ac:dyDescent="0.4">
      <c r="B80" s="62" t="s">
        <v>149</v>
      </c>
      <c r="C80" s="63"/>
      <c r="D80" s="1"/>
    </row>
    <row r="81" spans="2:7" x14ac:dyDescent="0.35">
      <c r="B81" s="10"/>
      <c r="C81" s="11"/>
      <c r="D81" s="12" t="s">
        <v>12</v>
      </c>
      <c r="E81" s="12" t="s">
        <v>13</v>
      </c>
      <c r="F81" s="41" t="s">
        <v>14</v>
      </c>
      <c r="G81" s="35" t="s">
        <v>15</v>
      </c>
    </row>
    <row r="82" spans="2:7" ht="15" thickBot="1" x14ac:dyDescent="0.4">
      <c r="B82" s="27"/>
      <c r="C82" s="28" t="s">
        <v>150</v>
      </c>
      <c r="D82" s="29" t="s">
        <v>151</v>
      </c>
      <c r="E82" s="30">
        <f>5*12</f>
        <v>60</v>
      </c>
      <c r="F82" s="46">
        <v>0</v>
      </c>
      <c r="G82" s="39">
        <f>+E82*F82</f>
        <v>0</v>
      </c>
    </row>
    <row r="83" spans="2:7" ht="15" thickBot="1" x14ac:dyDescent="0.4">
      <c r="B83" s="17"/>
      <c r="C83" s="18"/>
      <c r="D83" s="19"/>
      <c r="E83" s="18"/>
      <c r="F83" s="45" t="s">
        <v>148</v>
      </c>
      <c r="G83" s="38">
        <f>+G82</f>
        <v>0</v>
      </c>
    </row>
    <row r="85" spans="2:7" ht="15" thickBot="1" x14ac:dyDescent="0.4"/>
    <row r="86" spans="2:7" ht="15" thickBot="1" x14ac:dyDescent="0.4">
      <c r="B86" s="31"/>
      <c r="C86" s="32" t="s">
        <v>152</v>
      </c>
      <c r="D86" s="32"/>
      <c r="E86" s="32"/>
      <c r="F86" s="47"/>
      <c r="G86" s="40">
        <f>+G83+G78</f>
        <v>0</v>
      </c>
    </row>
  </sheetData>
  <mergeCells count="8">
    <mergeCell ref="F1:G1"/>
    <mergeCell ref="F2:G2"/>
    <mergeCell ref="B4:C4"/>
    <mergeCell ref="B80:C80"/>
    <mergeCell ref="C10:D10"/>
    <mergeCell ref="C62:D62"/>
    <mergeCell ref="C70:D70"/>
    <mergeCell ref="C6:D6"/>
  </mergeCells>
  <phoneticPr fontId="3" type="noConversion"/>
  <pageMargins left="0.7" right="0.7" top="0.75" bottom="0.75" header="0.3" footer="0.3"/>
  <pageSetup paperSize="9" scale="72" orientation="portrait" r:id="rId1"/>
  <rowBreaks count="1" manualBreakCount="1">
    <brk id="6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SentReceived xmlns="b3a49e44-086d-49b8-b485-1b3eeac191e2">2024-10-09T13:54:55+00:00</wpSentReceived>
    <mea887c2399b414194e58420b34f9fc0 xmlns="82c2c5fd-030b-4910-a6de-6a3f01ea1726">
      <Terms xmlns="http://schemas.microsoft.com/office/infopath/2007/PartnerControls"/>
    </mea887c2399b414194e58420b34f9fc0>
    <Vistunarform xmlns="b3a49e44-086d-49b8-b485-1b3eeac191e2">Stafrænt</Vistunarform>
    <a8247d565e3c496facd46229b59c9f73 xmlns="b3a49e44-086d-49b8-b485-1b3eeac19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Stofnað eftir 1.1.2024</TermName>
          <TermId xmlns="http://schemas.microsoft.com/office/infopath/2007/PartnerControls">902348cd-eb3b-4444-9e80-72a07ee9236f</TermId>
        </TermInfo>
      </Terms>
    </a8247d565e3c496facd46229b59c9f73>
    <wpProjectManager xmlns="3d815d55-d4f1-4917-a2d6-8f3ac7defde3">
      <UserInfo>
        <DisplayName>Geirmundur J. Hauksson - FSRE</DisplayName>
        <AccountId>42</AccountId>
        <AccountType/>
      </UserInfo>
    </wpProjectManager>
    <wpProjectNumber xmlns="b4a3e621-6161-4d52-9a51-43ea7bd7ddd6" xsi:nil="true"/>
    <Dagsetning xmlns="b3a49e44-086d-49b8-b485-1b3eeac191e2" xsi:nil="true"/>
    <TaxCatchAll xmlns="f0b514f1-2299-42a3-932a-8bdadfb4622d">
      <Value>69</Value>
      <Value>74</Value>
      <Value>353</Value>
    </TaxCatchAll>
    <wp_tag xmlns="abbeec68-b05e-4e2e-88e5-2ac3e13fe809">Í vinnslu</wp_tag>
    <p6ed00e360984f51944b6a5960562e56 xmlns="b3a49e44-086d-49b8-b485-1b3eeac191e2">
      <Terms xmlns="http://schemas.microsoft.com/office/infopath/2007/PartnerControls"/>
    </p6ed00e360984f51944b6a5960562e56>
    <Undirritun xmlns="b3a49e44-086d-49b8-b485-1b3eeac191e2" xsi:nil="true"/>
    <Adilar xmlns="82c2c5fd-030b-4910-a6de-6a3f01ea1726">Glóra ehf.</Adilar>
    <MMnumer xmlns="1c8770d0-0126-42c0-9407-213f3bd3aa30" xsi:nil="true"/>
    <wpStage xmlns="b3a49e44-086d-49b8-b485-1b3eeac191e2">Í vinnslu</wpStage>
    <wpSender xmlns="b3a49e44-086d-49b8-b485-1b3eeac191e2" xsi:nil="true"/>
    <gf0de0de55744e3799778eafc1276f45 xmlns="b3a49e44-086d-49b8-b485-1b3eeac19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04.02 Aðlögun og endurbætur - húsnæði</TermName>
          <TermId xmlns="http://schemas.microsoft.com/office/infopath/2007/PartnerControls">0bfb241f-40f9-44c3-baf5-b22dfd08357b</TermId>
        </TermInfo>
      </Terms>
    </gf0de0de55744e3799778eafc1276f45>
    <wpBusinessModule xmlns="b3a49e44-086d-49b8-b485-1b3eeac191e2">Verkefni</wpBusinessModule>
    <wpParent xmlns="82c2c5fd-030b-4910-a6de-6a3f01ea1726">Lögreglustjórinn á Suðurnesjum</wpParent>
    <e0436af80af243399a8d57c61fa8cec9 xmlns="b3a49e44-086d-49b8-b485-1b3eeac19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Magnskrá</TermName>
          <TermId xmlns="http://schemas.microsoft.com/office/infopath/2007/PartnerControls">51886fa4-1f41-464f-8bff-07969725e897</TermId>
        </TermInfo>
      </Terms>
    </e0436af80af243399a8d57c61fa8cec9>
    <wpProjectID xmlns="3d815d55-d4f1-4917-a2d6-8f3ac7defde3">V24-0067</wpProjectID>
    <wpItemLocation xmlns="14bfd2bb-3d4a-4549-9197-f3410a8da64b">160f38b0de4c4489a7d22c889fe5fc49;1ed439b0244848f3aeba6ee0a19ecd46;304;1c8770d0012642c09407213f3bd3aa30;675;</wpItemLo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Point Document" ma:contentTypeID="0x0101002A48BD511444794A8139BFE0D5ECFFF8005F967BB01B58F64EB95B6F5652B6BA65" ma:contentTypeVersion="56" ma:contentTypeDescription="Create a new document." ma:contentTypeScope="" ma:versionID="448872ee6e3be5838cc564d5c2547026">
  <xsd:schema xmlns:xsd="http://www.w3.org/2001/XMLSchema" xmlns:xs="http://www.w3.org/2001/XMLSchema" xmlns:p="http://schemas.microsoft.com/office/2006/metadata/properties" xmlns:ns2="b3a49e44-086d-49b8-b485-1b3eeac191e2" xmlns:ns3="3d815d55-d4f1-4917-a2d6-8f3ac7defde3" xmlns:ns4="f0b514f1-2299-42a3-932a-8bdadfb4622d" xmlns:ns5="14bfd2bb-3d4a-4549-9197-f3410a8da64b" xmlns:ns6="abbeec68-b05e-4e2e-88e5-2ac3e13fe809" xmlns:ns7="82c2c5fd-030b-4910-a6de-6a3f01ea1726" xmlns:ns8="b4a3e621-6161-4d52-9a51-43ea7bd7ddd6" xmlns:ns9="1c8770d0-0126-42c0-9407-213f3bd3aa30" targetNamespace="http://schemas.microsoft.com/office/2006/metadata/properties" ma:root="true" ma:fieldsID="9e2229b3ef11fbfe67453599527e65cf" ns2:_="" ns3:_="" ns4:_="" ns5:_="" ns6:_="" ns7:_="" ns8:_="" ns9:_="">
    <xsd:import namespace="b3a49e44-086d-49b8-b485-1b3eeac191e2"/>
    <xsd:import namespace="3d815d55-d4f1-4917-a2d6-8f3ac7defde3"/>
    <xsd:import namespace="f0b514f1-2299-42a3-932a-8bdadfb4622d"/>
    <xsd:import namespace="14bfd2bb-3d4a-4549-9197-f3410a8da64b"/>
    <xsd:import namespace="abbeec68-b05e-4e2e-88e5-2ac3e13fe809"/>
    <xsd:import namespace="82c2c5fd-030b-4910-a6de-6a3f01ea1726"/>
    <xsd:import namespace="b4a3e621-6161-4d52-9a51-43ea7bd7ddd6"/>
    <xsd:import namespace="1c8770d0-0126-42c0-9407-213f3bd3aa30"/>
    <xsd:element name="properties">
      <xsd:complexType>
        <xsd:sequence>
          <xsd:element name="documentManagement">
            <xsd:complexType>
              <xsd:all>
                <xsd:element ref="ns2:wpSender" minOccurs="0"/>
                <xsd:element ref="ns2:wpSentReceived" minOccurs="0"/>
                <xsd:element ref="ns2:Vistunarform" minOccurs="0"/>
                <xsd:element ref="ns3:wpProjectID" minOccurs="0"/>
                <xsd:element ref="ns5:wpItemLocation" minOccurs="0"/>
                <xsd:element ref="ns6:wp_tag" minOccurs="0"/>
                <xsd:element ref="ns7:Adilar" minOccurs="0"/>
                <xsd:element ref="ns2:Dagsetning" minOccurs="0"/>
                <xsd:element ref="ns7:wpParent" minOccurs="0"/>
                <xsd:element ref="ns2:wpBusinessModule" minOccurs="0"/>
                <xsd:element ref="ns3:wpProjectManager" minOccurs="0"/>
                <xsd:element ref="ns2:wpStage" minOccurs="0"/>
                <xsd:element ref="ns8:wpProjectNumber" minOccurs="0"/>
                <xsd:element ref="ns9:MMnumer" minOccurs="0"/>
                <xsd:element ref="ns2:e0436af80af243399a8d57c61fa8cec9" minOccurs="0"/>
                <xsd:element ref="ns4:TaxCatchAll" minOccurs="0"/>
                <xsd:element ref="ns2:a8247d565e3c496facd46229b59c9f73" minOccurs="0"/>
                <xsd:element ref="ns4:TaxCatchAllLabel" minOccurs="0"/>
                <xsd:element ref="ns2:gf0de0de55744e3799778eafc1276f45" minOccurs="0"/>
                <xsd:element ref="ns7:mea887c2399b414194e58420b34f9fc0" minOccurs="0"/>
                <xsd:element ref="ns2:p6ed00e360984f51944b6a5960562e56" minOccurs="0"/>
                <xsd:element ref="ns2:Undirritu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49e44-086d-49b8-b485-1b3eeac191e2" elementFormDefault="qualified">
    <xsd:import namespace="http://schemas.microsoft.com/office/2006/documentManagement/types"/>
    <xsd:import namespace="http://schemas.microsoft.com/office/infopath/2007/PartnerControls"/>
    <xsd:element name="wpSender" ma:index="6" nillable="true" ma:displayName="Sendandi/Móttakandi" ma:internalName="wpSender" ma:readOnly="false">
      <xsd:simpleType>
        <xsd:restriction base="dms:Text"/>
      </xsd:simpleType>
    </xsd:element>
    <xsd:element name="wpSentReceived" ma:index="7" nillable="true" ma:displayName="Sent/Móttekið" ma:default="[today]" ma:format="DateOnly" ma:internalName="wpSentReceived" ma:readOnly="false">
      <xsd:simpleType>
        <xsd:restriction base="dms:DateTime"/>
      </xsd:simpleType>
    </xsd:element>
    <xsd:element name="Vistunarform" ma:index="8" nillable="true" ma:displayName="Vistunarform" ma:default="Stafrænt" ma:internalName="Vistunarform" ma:readOnly="false">
      <xsd:simpleType>
        <xsd:restriction base="dms:Choice">
          <xsd:enumeration value="Að hluta á pappír"/>
          <xsd:enumeration value="Stafrænt"/>
        </xsd:restriction>
      </xsd:simpleType>
    </xsd:element>
    <xsd:element name="Dagsetning" ma:index="14" nillable="true" ma:displayName="Dagsetning skjals" ma:format="DateOnly" ma:internalName="Dagsetning" ma:readOnly="false">
      <xsd:simpleType>
        <xsd:restriction base="dms:DateTime"/>
      </xsd:simpleType>
    </xsd:element>
    <xsd:element name="wpBusinessModule" ma:index="16" nillable="true" ma:displayName="Business Module" ma:default="Verkefni" ma:internalName="wpBusinessModule" ma:readOnly="false">
      <xsd:simpleType>
        <xsd:restriction base="dms:Text"/>
      </xsd:simpleType>
    </xsd:element>
    <xsd:element name="wpStage" ma:index="19" nillable="true" ma:displayName="Stig" ma:default="Í vinnslu" ma:indexed="true" ma:internalName="wpStage" ma:readOnly="false">
      <xsd:simpleType>
        <xsd:restriction base="dms:Text"/>
      </xsd:simpleType>
    </xsd:element>
    <xsd:element name="e0436af80af243399a8d57c61fa8cec9" ma:index="24" ma:taxonomy="true" ma:internalName="e0436af80af243399a8d57c61fa8cec9" ma:taxonomyFieldName="DocumentType" ma:displayName="Skjalategund" ma:readOnly="false" ma:fieldId="{e0436af8-0af2-4339-9a8d-57c61fa8cec9}" ma:sspId="e4970455-bdf1-4299-8c3c-b3ce243de74c" ma:termSetId="2d2febb6-b39b-460a-b5fd-2e27450649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8247d565e3c496facd46229b59c9f73" ma:index="26" nillable="true" ma:taxonomy="true" ma:internalName="g1b038a5e868485cbea442e7fe61fd21" ma:taxonomyFieldName="Malalykill" ma:displayName="Málalykill" ma:indexed="true" ma:readOnly="false" ma:default="69;#Stofnað eftir 1.1.2024|902348cd-eb3b-4444-9e80-72a07ee9236f" ma:fieldId="{01b038a5-e868-485c-bea4-42e7fe61fd21}" ma:sspId="e4970455-bdf1-4299-8c3c-b3ce243de74c" ma:termSetId="b9c75c17-efea-4483-ba7c-87d7dc69a4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0de0de55744e3799778eafc1276f45" ma:index="30" nillable="true" ma:taxonomy="true" ma:internalName="o57b14ecc94d44a68208801f2cc7264e" ma:taxonomyFieldName="Malalykill2024" ma:displayName="Málalykill 2024" ma:indexed="true" ma:readOnly="false" ma:default="74;#04.02 Aðlögun og endurbætur - húsnæði|0bfb241f-40f9-44c3-baf5-b22dfd08357b" ma:fieldId="{857b14ec-c94d-44a6-8208-801f2cc7264e}" ma:sspId="e4970455-bdf1-4299-8c3c-b3ce243de74c" ma:termSetId="4a7ec324-131d-4591-a33c-833f451d92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ed00e360984f51944b6a5960562e56" ma:index="32" nillable="true" ma:taxonomy="true" ma:internalName="i4ec6051321345268c94a91b2eb8aca5" ma:taxonomyFieldName="Efnisord" ma:displayName="Efnisorð" ma:readOnly="false" ma:default="" ma:fieldId="{24ec6051-3213-4526-8c94-a91b2eb8aca5}" ma:taxonomyMulti="true" ma:sspId="e4970455-bdf1-4299-8c3c-b3ce243de74c" ma:termSetId="a880045a-986c-4a3b-9b00-1c833de18e5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Undirritun" ma:index="34" nillable="true" ma:displayName="Undirritun" ma:internalName="Undirritu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9" nillable="true" ma:displayName="Verkefnisnúmer" ma:default="V24-0067" ma:description="WP númer" ma:indexed="true" ma:internalName="wpProjectID" ma:readOnly="false">
      <xsd:simpleType>
        <xsd:restriction base="dms:Text">
          <xsd:maxLength value="255"/>
        </xsd:restriction>
      </xsd:simpleType>
    </xsd:element>
    <xsd:element name="wpProjectManager" ma:index="18" nillable="true" ma:displayName="Ábyrgðaraðili" ma:default="" ma:description="Starfsmaður FSRE sem ber ábyrgð á verkefninu og vinnslu þess." ma:indexed="true" ma:SharePointGroup="0" ma:internalName="wp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514f1-2299-42a3-932a-8bdadfb4622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22a58ff-457a-4792-81ae-23077454bf49}" ma:internalName="TaxCatchAll" ma:showField="CatchAllData" ma:web="f0b514f1-2299-42a3-932a-8bdadfb46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b22a58ff-457a-4792-81ae-23077454bf49}" ma:internalName="TaxCatchAllLabel" ma:readOnly="true" ma:showField="CatchAllDataLabel" ma:web="f0b514f1-2299-42a3-932a-8bdadfb46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11" nillable="true" ma:displayName="wpItemLocation" ma:default="160f38b0de4c4489a7d22c889fe5fc49;1ed439b0244848f3aeba6ee0a19ecd46;304;1c8770d0012642c09407213f3bd3aa30;675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12" nillable="true" ma:displayName="Stadie merke" ma:default="Í vinnslu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2c5fd-030b-4910-a6de-6a3f01ea1726" elementFormDefault="qualified">
    <xsd:import namespace="http://schemas.microsoft.com/office/2006/documentManagement/types"/>
    <xsd:import namespace="http://schemas.microsoft.com/office/infopath/2007/PartnerControls"/>
    <xsd:element name="Adilar" ma:index="13" nillable="true" ma:displayName="Tengdir aðilar" ma:default="Glóra ehf." ma:internalName="Adilar" ma:readOnly="false">
      <xsd:simpleType>
        <xsd:restriction base="dms:Text"/>
      </xsd:simpleType>
    </xsd:element>
    <xsd:element name="wpParent" ma:index="15" nillable="true" ma:displayName="Aðili" ma:default="Lögreglustjórinn á Suðurnesjum" ma:internalName="wpParent" ma:readOnly="false">
      <xsd:simpleType>
        <xsd:restriction base="dms:Text"/>
      </xsd:simpleType>
    </xsd:element>
    <xsd:element name="mea887c2399b414194e58420b34f9fc0" ma:index="31" nillable="true" ma:taxonomy="true" ma:internalName="mea887c2399b414194e58420b34f9fc0" ma:taxonomyFieldName="Verkefnaferli" ma:displayName="Verkefnaferli" ma:readOnly="false" ma:default="" ma:fieldId="{6ea887c2-399b-4141-94e5-8420b34f9fc0}" ma:sspId="e4970455-bdf1-4299-8c3c-b3ce243de74c" ma:termSetId="af43abf8-dc17-4b4f-ae36-42221102a64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3e621-6161-4d52-9a51-43ea7bd7ddd6" elementFormDefault="qualified">
    <xsd:import namespace="http://schemas.microsoft.com/office/2006/documentManagement/types"/>
    <xsd:import namespace="http://schemas.microsoft.com/office/infopath/2007/PartnerControls"/>
    <xsd:element name="wpProjectNumber" ma:index="20" nillable="true" ma:displayName="Útboðsnúmer" ma:default="" ma:description="Fyllist út af verkefnastjóra útboðsmála og samninga" ma:internalName="wpProject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770d0-0126-42c0-9407-213f3bd3aa30" elementFormDefault="qualified">
    <xsd:import namespace="http://schemas.microsoft.com/office/2006/documentManagement/types"/>
    <xsd:import namespace="http://schemas.microsoft.com/office/infopath/2007/PartnerControls"/>
    <xsd:element name="MMnumer" ma:index="21" nillable="true" ma:displayName="MM verkefnisnúmer" ma:default="" ma:description="Skrá hér verkefnisnúmer úr MainManager (áður verknúmer)." ma:indexed="true" ma:internalName="MMnum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20B4C-FB3D-4613-9D5A-28975CC936A8}">
  <ds:schemaRefs>
    <ds:schemaRef ds:uri="http://schemas.microsoft.com/office/2006/metadata/properties"/>
    <ds:schemaRef ds:uri="http://schemas.microsoft.com/office/infopath/2007/PartnerControls"/>
    <ds:schemaRef ds:uri="b3a49e44-086d-49b8-b485-1b3eeac191e2"/>
    <ds:schemaRef ds:uri="82c2c5fd-030b-4910-a6de-6a3f01ea1726"/>
    <ds:schemaRef ds:uri="3d815d55-d4f1-4917-a2d6-8f3ac7defde3"/>
    <ds:schemaRef ds:uri="b4a3e621-6161-4d52-9a51-43ea7bd7ddd6"/>
    <ds:schemaRef ds:uri="f0b514f1-2299-42a3-932a-8bdadfb4622d"/>
    <ds:schemaRef ds:uri="abbeec68-b05e-4e2e-88e5-2ac3e13fe809"/>
    <ds:schemaRef ds:uri="1c8770d0-0126-42c0-9407-213f3bd3aa30"/>
    <ds:schemaRef ds:uri="14bfd2bb-3d4a-4549-9197-f3410a8da64b"/>
  </ds:schemaRefs>
</ds:datastoreItem>
</file>

<file path=customXml/itemProps2.xml><?xml version="1.0" encoding="utf-8"?>
<ds:datastoreItem xmlns:ds="http://schemas.openxmlformats.org/officeDocument/2006/customXml" ds:itemID="{58A14E47-80E4-4719-A80E-555F9CCBB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942E4C-09BF-4F4C-B53A-A856BC009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49e44-086d-49b8-b485-1b3eeac191e2"/>
    <ds:schemaRef ds:uri="3d815d55-d4f1-4917-a2d6-8f3ac7defde3"/>
    <ds:schemaRef ds:uri="f0b514f1-2299-42a3-932a-8bdadfb4622d"/>
    <ds:schemaRef ds:uri="14bfd2bb-3d4a-4549-9197-f3410a8da64b"/>
    <ds:schemaRef ds:uri="abbeec68-b05e-4e2e-88e5-2ac3e13fe809"/>
    <ds:schemaRef ds:uri="82c2c5fd-030b-4910-a6de-6a3f01ea1726"/>
    <ds:schemaRef ds:uri="b4a3e621-6161-4d52-9a51-43ea7bd7ddd6"/>
    <ds:schemaRef ds:uri="1c8770d0-0126-42c0-9407-213f3bd3a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2</vt:i4>
      </vt:variant>
      <vt:variant>
        <vt:lpstr>Nefnd svið</vt:lpstr>
      </vt:variant>
      <vt:variant>
        <vt:i4>1</vt:i4>
      </vt:variant>
    </vt:vector>
  </HeadingPairs>
  <TitlesOfParts>
    <vt:vector size="3" baseType="lpstr">
      <vt:lpstr>Tilboðsblað</vt:lpstr>
      <vt:lpstr>Tilboðsskrá</vt:lpstr>
      <vt:lpstr>Tilboðsskrá!Print_Area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Tilbodsskra-Lögreglan_TímabundiðHúsnæði</dc:title>
  <dc:subject/>
  <dc:creator>admin</dc:creator>
  <cp:keywords/>
  <dc:description/>
  <cp:lastModifiedBy>Ingibjörg Guðveig Ólafsdóttir - FSRE</cp:lastModifiedBy>
  <cp:revision/>
  <dcterms:created xsi:type="dcterms:W3CDTF">2017-03-27T16:23:09Z</dcterms:created>
  <dcterms:modified xsi:type="dcterms:W3CDTF">2024-10-09T15:16:06Z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0x0101002A48BD511444794A8139BFE0D5ECFFF8005F967BB01B58F64EB95B6F5652B6BA65</vt:lpwstr>
  </property>
  <property fmtid="{D5CDD505-2E9C-101B-9397-08002B2CF9AE}" pid="3" name="Malalykill">
    <vt:lpwstr>69;#Stofnað eftir 1.1.2024|902348cd-eb3b-4444-9e80-72a07ee9236f</vt:lpwstr>
  </property>
  <property fmtid="{D5CDD505-2E9C-101B-9397-08002B2CF9AE}" pid="4" name="Malalykill2024">
    <vt:lpwstr>74;#04.02 Aðlögun og endurbætur - húsnæði|0bfb241f-40f9-44c3-baf5-b22dfd08357b</vt:lpwstr>
  </property>
  <property fmtid="{D5CDD505-2E9C-101B-9397-08002B2CF9AE}" pid="5" name="DocumentType">
    <vt:lpwstr>353;#Magnskrá|51886fa4-1f41-464f-8bff-07969725e897</vt:lpwstr>
  </property>
  <property fmtid="{D5CDD505-2E9C-101B-9397-08002B2CF9AE}" pid="6" name="Verkefnaferli">
    <vt:lpwstr/>
  </property>
  <property fmtid="{D5CDD505-2E9C-101B-9397-08002B2CF9AE}" pid="7" name="Efnisord">
    <vt:lpwstr/>
  </property>
  <property fmtid="{D5CDD505-2E9C-101B-9397-08002B2CF9AE}" pid="8" name="Efnisord0">
    <vt:lpwstr/>
  </property>
</Properties>
</file>